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ota\Documents\AESTADOS FINANCIEROS\ESTADOS FINANCIEROS 2026\PUBLICACION\02 SEGUNDO TRIMESTRE 2026\01 PUBLICACION SEGUNDO TRIMESTRE 2026\"/>
    </mc:Choice>
  </mc:AlternateContent>
  <xr:revisionPtr revIDLastSave="0" documentId="13_ncr:1_{490AFCE5-1449-4C79-A144-BDFDE9095DF4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OG" sheetId="6" r:id="rId1"/>
  </sheets>
  <definedNames>
    <definedName name="_xlnm._FilterDatabase" localSheetId="0" hidden="1">COG!$A$4:$A$76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5" i="6" l="1"/>
  <c r="D75" i="6"/>
  <c r="G74" i="6"/>
  <c r="D74" i="6"/>
  <c r="G73" i="6"/>
  <c r="D73" i="6"/>
  <c r="G72" i="6"/>
  <c r="D72" i="6"/>
  <c r="G71" i="6"/>
  <c r="D71" i="6"/>
  <c r="D70" i="6"/>
  <c r="G69" i="6"/>
  <c r="D69" i="6"/>
  <c r="F68" i="6"/>
  <c r="E68" i="6"/>
  <c r="C68" i="6"/>
  <c r="B68" i="6"/>
  <c r="G67" i="6"/>
  <c r="D67" i="6"/>
  <c r="D66" i="6"/>
  <c r="G66" i="6" s="1"/>
  <c r="G65" i="6"/>
  <c r="D65" i="6"/>
  <c r="F64" i="6"/>
  <c r="E64" i="6"/>
  <c r="C64" i="6"/>
  <c r="B64" i="6"/>
  <c r="G63" i="6"/>
  <c r="D63" i="6"/>
  <c r="D62" i="6"/>
  <c r="G62" i="6" s="1"/>
  <c r="G61" i="6"/>
  <c r="D61" i="6"/>
  <c r="G60" i="6"/>
  <c r="D60" i="6"/>
  <c r="D59" i="6"/>
  <c r="G59" i="6" s="1"/>
  <c r="G58" i="6"/>
  <c r="D58" i="6"/>
  <c r="D56" i="6" s="1"/>
  <c r="G57" i="6"/>
  <c r="D57" i="6"/>
  <c r="F56" i="6"/>
  <c r="E56" i="6"/>
  <c r="C56" i="6"/>
  <c r="B56" i="6"/>
  <c r="D55" i="6"/>
  <c r="G55" i="6" s="1"/>
  <c r="G54" i="6"/>
  <c r="D54" i="6"/>
  <c r="D53" i="6"/>
  <c r="D52" i="6" s="1"/>
  <c r="F52" i="6"/>
  <c r="E52" i="6"/>
  <c r="C52" i="6"/>
  <c r="B52" i="6"/>
  <c r="D51" i="6"/>
  <c r="G51" i="6" s="1"/>
  <c r="D50" i="6"/>
  <c r="G50" i="6" s="1"/>
  <c r="G49" i="6"/>
  <c r="D49" i="6"/>
  <c r="D48" i="6"/>
  <c r="G48" i="6" s="1"/>
  <c r="D47" i="6"/>
  <c r="D42" i="6" s="1"/>
  <c r="D46" i="6"/>
  <c r="G46" i="6" s="1"/>
  <c r="D45" i="6"/>
  <c r="G45" i="6" s="1"/>
  <c r="D44" i="6"/>
  <c r="G44" i="6" s="1"/>
  <c r="G43" i="6"/>
  <c r="D43" i="6"/>
  <c r="F42" i="6"/>
  <c r="E42" i="6"/>
  <c r="C42" i="6"/>
  <c r="B42" i="6"/>
  <c r="D41" i="6"/>
  <c r="G41" i="6" s="1"/>
  <c r="D40" i="6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G33" i="6"/>
  <c r="D33" i="6"/>
  <c r="F32" i="6"/>
  <c r="E32" i="6"/>
  <c r="C32" i="6"/>
  <c r="B32" i="6"/>
  <c r="D31" i="6"/>
  <c r="G31" i="6" s="1"/>
  <c r="D30" i="6"/>
  <c r="G30" i="6" s="1"/>
  <c r="D29" i="6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F22" i="6"/>
  <c r="E22" i="6"/>
  <c r="C22" i="6"/>
  <c r="B22" i="6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3" i="6"/>
  <c r="D13" i="6"/>
  <c r="F12" i="6"/>
  <c r="E12" i="6"/>
  <c r="C12" i="6"/>
  <c r="B12" i="6"/>
  <c r="D11" i="6"/>
  <c r="G11" i="6" s="1"/>
  <c r="D10" i="6"/>
  <c r="G10" i="6" s="1"/>
  <c r="D9" i="6"/>
  <c r="G9" i="6" s="1"/>
  <c r="D8" i="6"/>
  <c r="G8" i="6" s="1"/>
  <c r="D7" i="6"/>
  <c r="G7" i="6" s="1"/>
  <c r="D6" i="6"/>
  <c r="G6" i="6" s="1"/>
  <c r="D5" i="6"/>
  <c r="F4" i="6"/>
  <c r="E4" i="6"/>
  <c r="C4" i="6"/>
  <c r="B4" i="6"/>
  <c r="D12" i="6" l="1"/>
  <c r="E76" i="6"/>
  <c r="F76" i="6"/>
  <c r="G53" i="6"/>
  <c r="G52" i="6" s="1"/>
  <c r="G40" i="6"/>
  <c r="B76" i="6"/>
  <c r="G29" i="6"/>
  <c r="G14" i="6"/>
  <c r="C76" i="6"/>
  <c r="D4" i="6"/>
  <c r="G64" i="6"/>
  <c r="G56" i="6"/>
  <c r="D64" i="6"/>
  <c r="D68" i="6"/>
  <c r="G5" i="6"/>
  <c r="G47" i="6"/>
  <c r="D32" i="6"/>
  <c r="G70" i="6"/>
  <c r="D22" i="6"/>
  <c r="G12" i="6" l="1"/>
  <c r="G32" i="6"/>
  <c r="G22" i="6"/>
  <c r="G68" i="6"/>
  <c r="G4" i="6"/>
  <c r="D76" i="6"/>
  <c r="G42" i="6"/>
  <c r="G76" i="6" l="1"/>
</calcChain>
</file>

<file path=xl/sharedStrings.xml><?xml version="1.0" encoding="utf-8"?>
<sst xmlns="http://schemas.openxmlformats.org/spreadsheetml/2006/main" count="83" uniqueCount="83">
  <si>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</si>
  <si>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</si>
  <si>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</si>
  <si>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</si>
  <si>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</si>
  <si>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</si>
  <si>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</si>
  <si>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</si>
  <si>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</si>
  <si>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Pensiones y Jubilaciones</t>
  </si>
  <si>
    <t>Participaciones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</si>
  <si>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</si>
  <si>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</si>
  <si>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</si>
  <si>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</si>
  <si>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</si>
  <si>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</si>
  <si>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</si>
  <si>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</si>
  <si>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</si>
  <si>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</si>
  <si>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</si>
  <si>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</si>
  <si>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</si>
  <si>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</si>
  <si>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</si>
  <si>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</si>
  <si>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</si>
  <si>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</si>
  <si>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</si>
  <si>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</si>
  <si>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</si>
  <si>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</si>
  <si>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</si>
  <si>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</si>
  <si>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</si>
  <si>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</si>
  <si>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</si>
  <si>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</si>
  <si>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</si>
  <si>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</si>
  <si>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</si>
  <si>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</si>
  <si>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</si>
  <si>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</si>
  <si>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</si>
  <si>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</si>
  <si>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</si>
  <si>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</si>
  <si>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</si>
  <si>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</si>
  <si>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</si>
  <si>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</si>
  <si>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</si>
  <si>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</si>
  <si>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</si>
  <si>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</si>
  <si>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</si>
  <si>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</si>
  <si>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</si>
  <si>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</si>
  <si>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</si>
  <si>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</si>
  <si>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</si>
  <si>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</si>
  <si>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</si>
  <si>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</si>
  <si>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</si>
  <si>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</si>
  <si>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</si>
  <si>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</si>
  <si>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</si>
  <si>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</si>
  <si>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</si>
  <si>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</si>
  <si>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</si>
  <si>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</si>
  <si>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</si>
  <si>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</si>
  <si>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</si>
  <si>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</si>
  <si>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Bajo protesta de decir verdad declaramos que los Estados Financieros y sus notas, son razonablemente correctos y son responsabilidad del emisor.</t>
  </si>
  <si>
    <t>Instituto Municipal de Vivienda de León, Guanajuato (IMUVI)
Estado Analítico del Ejercicio del Presupuesto de Egresos
Clasificación por Objeto del Gasto (Capítulo y Concepto)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</si>
</sst>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3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4" fontId="2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6" xfId="9" applyFont="1" applyFill="1" applyBorder="1" applyAlignment="1" applyProtection="1">
      <alignment horizontal="centerContinuous" vertical="center" wrapText="1"/>
      <protection locked="0"/>
    </xf>
    <xf numFmtId="0" fontId="6" fillId="2" borderId="7" xfId="9" applyFont="1" applyFill="1" applyBorder="1" applyAlignment="1" applyProtection="1">
      <alignment horizontal="centerContinuous" vertical="center" wrapText="1"/>
      <protection locked="0"/>
    </xf>
    <xf numFmtId="0" fontId="6" fillId="2" borderId="8" xfId="9" applyFont="1" applyFill="1" applyBorder="1" applyAlignment="1" applyProtection="1">
      <alignment horizontal="centerContinuous" vertical="center" wrapText="1"/>
      <protection locked="0"/>
    </xf>
    <xf numFmtId="0" fontId="2" fillId="0" borderId="0" xfId="0" applyFont="1" applyAlignment="1">
      <alignment horizontal="left" indent="2"/>
    </xf>
    <xf numFmtId="0" fontId="2" fillId="0" borderId="4" xfId="0" applyFont="1" applyBorder="1" applyAlignment="1">
      <alignment horizontal="left" indent="2"/>
    </xf>
    <xf numFmtId="0" fontId="6" fillId="0" borderId="4" xfId="0" applyFont="1" applyBorder="1" applyAlignment="1" applyProtection="1">
      <alignment horizontal="left" indent="2"/>
      <protection locked="0"/>
    </xf>
    <xf numFmtId="0" fontId="6" fillId="0" borderId="1" xfId="0" applyFont="1" applyBorder="1" applyAlignment="1">
      <alignment horizontal="left"/>
    </xf>
    <xf numFmtId="0" fontId="6" fillId="2" borderId="13" xfId="9" applyFont="1" applyFill="1" applyBorder="1" applyAlignment="1">
      <alignment horizontal="center" vertical="center"/>
    </xf>
    <xf numFmtId="4" fontId="6" fillId="0" borderId="10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0" fontId="8" fillId="0" borderId="0" xfId="0" applyFont="1" applyProtection="1"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horizontal="center" wrapText="1"/>
      <protection locked="0"/>
    </xf>
    <xf numFmtId="0" fontId="7" fillId="2" borderId="9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9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54.95" customHeight="1" x14ac:dyDescent="0.2">
      <c r="A1" s="20" t="s">
        <v>82</v>
      </c>
      <c r="B1" s="21"/>
      <c r="C1" s="21"/>
      <c r="D1" s="21"/>
      <c r="E1" s="21"/>
      <c r="F1" s="21"/>
      <c r="G1" s="22"/>
    </row>
    <row r="2" spans="1:7" x14ac:dyDescent="0.2">
      <c r="A2" s="6"/>
      <c r="B2" s="7" t="s">
        <v>0</v>
      </c>
      <c r="C2" s="8"/>
      <c r="D2" s="8"/>
      <c r="E2" s="8"/>
      <c r="F2" s="9"/>
      <c r="G2" s="18" t="s">
        <v>1</v>
      </c>
    </row>
    <row r="3" spans="1:7" ht="24.95" customHeight="1" x14ac:dyDescent="0.2">
      <c r="A3" s="14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19"/>
    </row>
    <row r="4" spans="1:7" x14ac:dyDescent="0.2">
      <c r="A4" s="13" t="s">
        <v>11</v>
      </c>
      <c r="B4" s="15">
        <f>+B5+B6+B7+B8+B9+B10+B11</f>
        <v>69416039</v>
      </c>
      <c r="C4" s="15">
        <f t="shared" ref="C4:G4" si="0">+C5+C6+C7+C8+C9+C10+C11</f>
        <v>0</v>
      </c>
      <c r="D4" s="15">
        <f t="shared" si="0"/>
        <v>69416039</v>
      </c>
      <c r="E4" s="15">
        <f t="shared" si="0"/>
        <v>28663918.32</v>
      </c>
      <c r="F4" s="15">
        <f t="shared" si="0"/>
        <v>27549001.079999998</v>
      </c>
      <c r="G4" s="15">
        <f t="shared" si="0"/>
        <v>40752120.68</v>
      </c>
    </row>
    <row r="5" spans="1:7" x14ac:dyDescent="0.2">
      <c r="A5" s="10" t="s">
        <v>12</v>
      </c>
      <c r="B5" s="3">
        <v>31954396</v>
      </c>
      <c r="C5" s="3">
        <v>0</v>
      </c>
      <c r="D5" s="3">
        <f>+B5+C5</f>
        <v>31954396</v>
      </c>
      <c r="E5" s="3">
        <v>15749422.85</v>
      </c>
      <c r="F5" s="3">
        <v>15749422.85</v>
      </c>
      <c r="G5" s="3">
        <f t="shared" ref="G5:G11" si="1">+D5-E5</f>
        <v>16204973.15</v>
      </c>
    </row>
    <row r="6" spans="1:7" x14ac:dyDescent="0.2">
      <c r="A6" s="10" t="s">
        <v>13</v>
      </c>
      <c r="B6" s="3">
        <v>1842000</v>
      </c>
      <c r="C6" s="3">
        <v>0</v>
      </c>
      <c r="D6" s="3">
        <f t="shared" ref="D6:D11" si="2">+B6+C6</f>
        <v>1842000</v>
      </c>
      <c r="E6" s="3">
        <v>1141646.24</v>
      </c>
      <c r="F6" s="3">
        <v>1141646.24</v>
      </c>
      <c r="G6" s="3">
        <f t="shared" si="1"/>
        <v>700353.76</v>
      </c>
    </row>
    <row r="7" spans="1:7" x14ac:dyDescent="0.2">
      <c r="A7" s="10" t="s">
        <v>14</v>
      </c>
      <c r="B7" s="3">
        <v>7475172</v>
      </c>
      <c r="C7" s="3">
        <v>0</v>
      </c>
      <c r="D7" s="3">
        <f t="shared" si="2"/>
        <v>7475172</v>
      </c>
      <c r="E7" s="3">
        <v>880736.81</v>
      </c>
      <c r="F7" s="3">
        <v>880736.81</v>
      </c>
      <c r="G7" s="3">
        <f t="shared" si="1"/>
        <v>6594435.1899999995</v>
      </c>
    </row>
    <row r="8" spans="1:7" x14ac:dyDescent="0.2">
      <c r="A8" s="10" t="s">
        <v>15</v>
      </c>
      <c r="B8" s="3">
        <v>8788651</v>
      </c>
      <c r="C8" s="3">
        <v>0</v>
      </c>
      <c r="D8" s="3">
        <f t="shared" si="2"/>
        <v>8788651</v>
      </c>
      <c r="E8" s="3">
        <v>4003459.52</v>
      </c>
      <c r="F8" s="3">
        <v>2888542.28</v>
      </c>
      <c r="G8" s="3">
        <f t="shared" si="1"/>
        <v>4785191.4800000004</v>
      </c>
    </row>
    <row r="9" spans="1:7" x14ac:dyDescent="0.2">
      <c r="A9" s="10" t="s">
        <v>16</v>
      </c>
      <c r="B9" s="3">
        <v>14855820</v>
      </c>
      <c r="C9" s="3">
        <v>0</v>
      </c>
      <c r="D9" s="3">
        <f t="shared" si="2"/>
        <v>14855820</v>
      </c>
      <c r="E9" s="3">
        <v>6888652.9000000004</v>
      </c>
      <c r="F9" s="3">
        <v>6888652.9000000004</v>
      </c>
      <c r="G9" s="3">
        <f t="shared" si="1"/>
        <v>7967167.0999999996</v>
      </c>
    </row>
    <row r="10" spans="1:7" x14ac:dyDescent="0.2">
      <c r="A10" s="10" t="s">
        <v>17</v>
      </c>
      <c r="B10" s="3">
        <v>4500000</v>
      </c>
      <c r="C10" s="3">
        <v>0</v>
      </c>
      <c r="D10" s="3">
        <f t="shared" si="2"/>
        <v>4500000</v>
      </c>
      <c r="E10" s="3">
        <v>0</v>
      </c>
      <c r="F10" s="3">
        <v>0</v>
      </c>
      <c r="G10" s="3">
        <f t="shared" si="1"/>
        <v>4500000</v>
      </c>
    </row>
    <row r="11" spans="1:7" x14ac:dyDescent="0.2">
      <c r="A11" s="10" t="s">
        <v>18</v>
      </c>
      <c r="B11" s="3">
        <v>0</v>
      </c>
      <c r="C11" s="3">
        <v>0</v>
      </c>
      <c r="D11" s="3">
        <f t="shared" si="2"/>
        <v>0</v>
      </c>
      <c r="E11" s="3">
        <v>0</v>
      </c>
      <c r="F11" s="3">
        <v>0</v>
      </c>
      <c r="G11" s="3">
        <f t="shared" si="1"/>
        <v>0</v>
      </c>
    </row>
    <row r="12" spans="1:7" x14ac:dyDescent="0.2">
      <c r="A12" s="13" t="s">
        <v>19</v>
      </c>
      <c r="B12" s="16">
        <f>+B13+B14+B15+B16+B17+B18+B19+B20+B21</f>
        <v>3676750</v>
      </c>
      <c r="C12" s="16">
        <f t="shared" ref="C12:G12" si="3">+C13+C14+C15+C16+C17+C18+C19+C20+C21</f>
        <v>471861</v>
      </c>
      <c r="D12" s="16">
        <f t="shared" si="3"/>
        <v>4148611</v>
      </c>
      <c r="E12" s="16">
        <f t="shared" si="3"/>
        <v>893848.49</v>
      </c>
      <c r="F12" s="16">
        <f t="shared" si="3"/>
        <v>893848.49</v>
      </c>
      <c r="G12" s="16">
        <f t="shared" si="3"/>
        <v>3254762.51</v>
      </c>
    </row>
    <row r="13" spans="1:7" x14ac:dyDescent="0.2">
      <c r="A13" s="10" t="s">
        <v>20</v>
      </c>
      <c r="B13" s="3">
        <v>925000</v>
      </c>
      <c r="C13" s="3">
        <v>100670</v>
      </c>
      <c r="D13" s="3">
        <f t="shared" ref="D13:D21" si="4">+B13+C13</f>
        <v>1025670</v>
      </c>
      <c r="E13" s="3">
        <v>283743.35999999999</v>
      </c>
      <c r="F13" s="3">
        <v>283743.35999999999</v>
      </c>
      <c r="G13" s="3">
        <f t="shared" ref="G13:G21" si="5">+D13-E13</f>
        <v>741926.64</v>
      </c>
    </row>
    <row r="14" spans="1:7" x14ac:dyDescent="0.2">
      <c r="A14" s="10" t="s">
        <v>21</v>
      </c>
      <c r="B14" s="3">
        <v>60000</v>
      </c>
      <c r="C14" s="3">
        <v>25000</v>
      </c>
      <c r="D14" s="3">
        <f t="shared" si="4"/>
        <v>85000</v>
      </c>
      <c r="E14" s="3">
        <v>35025.85</v>
      </c>
      <c r="F14" s="3">
        <v>35025.85</v>
      </c>
      <c r="G14" s="3">
        <f t="shared" si="5"/>
        <v>49974.15</v>
      </c>
    </row>
    <row r="15" spans="1:7" x14ac:dyDescent="0.2">
      <c r="A15" s="10" t="s">
        <v>22</v>
      </c>
      <c r="B15" s="3">
        <v>0</v>
      </c>
      <c r="C15" s="3">
        <v>0</v>
      </c>
      <c r="D15" s="3">
        <f t="shared" si="4"/>
        <v>0</v>
      </c>
      <c r="E15" s="3">
        <v>0</v>
      </c>
      <c r="F15" s="3">
        <v>0</v>
      </c>
      <c r="G15" s="3">
        <f t="shared" si="5"/>
        <v>0</v>
      </c>
    </row>
    <row r="16" spans="1:7" x14ac:dyDescent="0.2">
      <c r="A16" s="10" t="s">
        <v>23</v>
      </c>
      <c r="B16" s="3">
        <v>137250</v>
      </c>
      <c r="C16" s="3">
        <v>0</v>
      </c>
      <c r="D16" s="3">
        <f t="shared" si="4"/>
        <v>137250</v>
      </c>
      <c r="E16" s="3">
        <v>18980.580000000002</v>
      </c>
      <c r="F16" s="3">
        <v>18980.580000000002</v>
      </c>
      <c r="G16" s="3">
        <f t="shared" si="5"/>
        <v>118269.42</v>
      </c>
    </row>
    <row r="17" spans="1:7" x14ac:dyDescent="0.2">
      <c r="A17" s="10" t="s">
        <v>24</v>
      </c>
      <c r="B17" s="3">
        <v>71000</v>
      </c>
      <c r="C17" s="3">
        <v>0</v>
      </c>
      <c r="D17" s="3">
        <f t="shared" si="4"/>
        <v>71000</v>
      </c>
      <c r="E17" s="3">
        <v>3014</v>
      </c>
      <c r="F17" s="3">
        <v>3014</v>
      </c>
      <c r="G17" s="3">
        <f t="shared" si="5"/>
        <v>67986</v>
      </c>
    </row>
    <row r="18" spans="1:7" x14ac:dyDescent="0.2">
      <c r="A18" s="10" t="s">
        <v>25</v>
      </c>
      <c r="B18" s="3">
        <v>1764000</v>
      </c>
      <c r="C18" s="3">
        <v>-25000</v>
      </c>
      <c r="D18" s="3">
        <f t="shared" si="4"/>
        <v>1739000</v>
      </c>
      <c r="E18" s="3">
        <v>0</v>
      </c>
      <c r="F18" s="3">
        <v>0</v>
      </c>
      <c r="G18" s="3">
        <f t="shared" si="5"/>
        <v>1739000</v>
      </c>
    </row>
    <row r="19" spans="1:7" x14ac:dyDescent="0.2">
      <c r="A19" s="10" t="s">
        <v>26</v>
      </c>
      <c r="B19" s="3">
        <v>332000</v>
      </c>
      <c r="C19" s="3">
        <v>261820</v>
      </c>
      <c r="D19" s="3">
        <f t="shared" si="4"/>
        <v>593820</v>
      </c>
      <c r="E19" s="3">
        <v>335127.71000000002</v>
      </c>
      <c r="F19" s="3">
        <v>335127.71000000002</v>
      </c>
      <c r="G19" s="3">
        <f t="shared" si="5"/>
        <v>258692.28999999998</v>
      </c>
    </row>
    <row r="20" spans="1:7" x14ac:dyDescent="0.2">
      <c r="A20" s="10" t="s">
        <v>27</v>
      </c>
      <c r="B20" s="3">
        <v>0</v>
      </c>
      <c r="C20" s="3">
        <v>0</v>
      </c>
      <c r="D20" s="3">
        <f t="shared" si="4"/>
        <v>0</v>
      </c>
      <c r="E20" s="3">
        <v>0</v>
      </c>
      <c r="F20" s="3">
        <v>0</v>
      </c>
      <c r="G20" s="3">
        <f t="shared" si="5"/>
        <v>0</v>
      </c>
    </row>
    <row r="21" spans="1:7" x14ac:dyDescent="0.2">
      <c r="A21" s="10" t="s">
        <v>28</v>
      </c>
      <c r="B21" s="3">
        <v>387500</v>
      </c>
      <c r="C21" s="3">
        <v>109371</v>
      </c>
      <c r="D21" s="3">
        <f t="shared" si="4"/>
        <v>496871</v>
      </c>
      <c r="E21" s="3">
        <v>217956.99</v>
      </c>
      <c r="F21" s="3">
        <v>217956.99</v>
      </c>
      <c r="G21" s="3">
        <f t="shared" si="5"/>
        <v>278914.01</v>
      </c>
    </row>
    <row r="22" spans="1:7" x14ac:dyDescent="0.2">
      <c r="A22" s="13" t="s">
        <v>29</v>
      </c>
      <c r="B22" s="16">
        <f>+B23+B24+B25+B26+B27+B28+B29+B30+B31</f>
        <v>22204300</v>
      </c>
      <c r="C22" s="16">
        <f t="shared" ref="C22:G22" si="6">+C23+C24+C25+C26+C27+C28+C29+C30+C31</f>
        <v>0</v>
      </c>
      <c r="D22" s="16">
        <f t="shared" si="6"/>
        <v>22204300</v>
      </c>
      <c r="E22" s="16">
        <f t="shared" si="6"/>
        <v>5502749.1600000001</v>
      </c>
      <c r="F22" s="16">
        <f t="shared" si="6"/>
        <v>5415113.4800000004</v>
      </c>
      <c r="G22" s="16">
        <f t="shared" si="6"/>
        <v>16701550.84</v>
      </c>
    </row>
    <row r="23" spans="1:7" x14ac:dyDescent="0.2">
      <c r="A23" s="10" t="s">
        <v>30</v>
      </c>
      <c r="B23" s="3">
        <v>1252300</v>
      </c>
      <c r="C23" s="3">
        <v>-50000</v>
      </c>
      <c r="D23" s="3">
        <f t="shared" ref="D23:D31" si="7">+B23+C23</f>
        <v>1202300</v>
      </c>
      <c r="E23" s="3">
        <v>321242.78999999998</v>
      </c>
      <c r="F23" s="3">
        <v>321242.78999999998</v>
      </c>
      <c r="G23" s="3">
        <f t="shared" ref="G23:G31" si="8">+D23-E23</f>
        <v>881057.21</v>
      </c>
    </row>
    <row r="24" spans="1:7" x14ac:dyDescent="0.2">
      <c r="A24" s="10" t="s">
        <v>31</v>
      </c>
      <c r="B24" s="3">
        <v>1247800</v>
      </c>
      <c r="C24" s="3">
        <v>0</v>
      </c>
      <c r="D24" s="3">
        <f t="shared" si="7"/>
        <v>1247800</v>
      </c>
      <c r="E24" s="3">
        <v>368445.98</v>
      </c>
      <c r="F24" s="3">
        <v>368445.98</v>
      </c>
      <c r="G24" s="3">
        <f t="shared" si="8"/>
        <v>879354.02</v>
      </c>
    </row>
    <row r="25" spans="1:7" x14ac:dyDescent="0.2">
      <c r="A25" s="10" t="s">
        <v>32</v>
      </c>
      <c r="B25" s="3">
        <v>7275000</v>
      </c>
      <c r="C25" s="3">
        <v>60000</v>
      </c>
      <c r="D25" s="3">
        <f t="shared" si="7"/>
        <v>7335000</v>
      </c>
      <c r="E25" s="3">
        <v>1833250.76</v>
      </c>
      <c r="F25" s="3">
        <v>1833250.76</v>
      </c>
      <c r="G25" s="3">
        <f t="shared" si="8"/>
        <v>5501749.2400000002</v>
      </c>
    </row>
    <row r="26" spans="1:7" x14ac:dyDescent="0.2">
      <c r="A26" s="10" t="s">
        <v>33</v>
      </c>
      <c r="B26" s="3">
        <v>5871750</v>
      </c>
      <c r="C26" s="3">
        <v>-10000</v>
      </c>
      <c r="D26" s="3">
        <f t="shared" si="7"/>
        <v>5861750</v>
      </c>
      <c r="E26" s="3">
        <v>1397476.02</v>
      </c>
      <c r="F26" s="3">
        <v>1397476.02</v>
      </c>
      <c r="G26" s="3">
        <f t="shared" si="8"/>
        <v>4464273.9800000004</v>
      </c>
    </row>
    <row r="27" spans="1:7" x14ac:dyDescent="0.2">
      <c r="A27" s="10" t="s">
        <v>34</v>
      </c>
      <c r="B27" s="3">
        <v>2656700</v>
      </c>
      <c r="C27" s="3">
        <v>0</v>
      </c>
      <c r="D27" s="3">
        <f t="shared" si="7"/>
        <v>2656700</v>
      </c>
      <c r="E27" s="3">
        <v>749990.14</v>
      </c>
      <c r="F27" s="3">
        <v>749990.14</v>
      </c>
      <c r="G27" s="3">
        <f t="shared" si="8"/>
        <v>1906709.8599999999</v>
      </c>
    </row>
    <row r="28" spans="1:7" x14ac:dyDescent="0.2">
      <c r="A28" s="10" t="s">
        <v>35</v>
      </c>
      <c r="B28" s="3">
        <v>1105000</v>
      </c>
      <c r="C28" s="3">
        <v>0</v>
      </c>
      <c r="D28" s="3">
        <f t="shared" si="7"/>
        <v>1105000</v>
      </c>
      <c r="E28" s="3">
        <v>16705.400000000001</v>
      </c>
      <c r="F28" s="3">
        <v>16705.400000000001</v>
      </c>
      <c r="G28" s="3">
        <f t="shared" si="8"/>
        <v>1088294.6000000001</v>
      </c>
    </row>
    <row r="29" spans="1:7" x14ac:dyDescent="0.2">
      <c r="A29" s="10" t="s">
        <v>36</v>
      </c>
      <c r="B29" s="3">
        <v>345000</v>
      </c>
      <c r="C29" s="3">
        <v>0</v>
      </c>
      <c r="D29" s="3">
        <f t="shared" si="7"/>
        <v>345000</v>
      </c>
      <c r="E29" s="3">
        <v>4143.05</v>
      </c>
      <c r="F29" s="3">
        <v>4143.05</v>
      </c>
      <c r="G29" s="3">
        <f t="shared" si="8"/>
        <v>340856.95</v>
      </c>
    </row>
    <row r="30" spans="1:7" x14ac:dyDescent="0.2">
      <c r="A30" s="10" t="s">
        <v>37</v>
      </c>
      <c r="B30" s="3">
        <v>827250</v>
      </c>
      <c r="C30" s="3">
        <v>0</v>
      </c>
      <c r="D30" s="3">
        <f t="shared" si="7"/>
        <v>827250</v>
      </c>
      <c r="E30" s="3">
        <v>113463.06</v>
      </c>
      <c r="F30" s="3">
        <v>113463.06</v>
      </c>
      <c r="G30" s="3">
        <f t="shared" si="8"/>
        <v>713786.94</v>
      </c>
    </row>
    <row r="31" spans="1:7" x14ac:dyDescent="0.2">
      <c r="A31" s="10" t="s">
        <v>38</v>
      </c>
      <c r="B31" s="3">
        <v>1623500</v>
      </c>
      <c r="C31" s="3">
        <v>0</v>
      </c>
      <c r="D31" s="3">
        <f t="shared" si="7"/>
        <v>1623500</v>
      </c>
      <c r="E31" s="3">
        <v>698031.96</v>
      </c>
      <c r="F31" s="3">
        <v>610396.28</v>
      </c>
      <c r="G31" s="3">
        <f t="shared" si="8"/>
        <v>925468.04</v>
      </c>
    </row>
    <row r="32" spans="1:7" x14ac:dyDescent="0.2">
      <c r="A32" s="13" t="s">
        <v>39</v>
      </c>
      <c r="B32" s="16">
        <f>+B33+B34+B35+B36+B37+B38+B39+B40+B41</f>
        <v>1300000</v>
      </c>
      <c r="C32" s="16">
        <f t="shared" ref="C32:G32" si="9">+C33+C34+C35+C36+C37+C38+C39+C40+C41</f>
        <v>12118637</v>
      </c>
      <c r="D32" s="16">
        <f t="shared" si="9"/>
        <v>13418637</v>
      </c>
      <c r="E32" s="16">
        <f t="shared" si="9"/>
        <v>1661993.27</v>
      </c>
      <c r="F32" s="16">
        <f t="shared" si="9"/>
        <v>1661993.27</v>
      </c>
      <c r="G32" s="16">
        <f t="shared" si="9"/>
        <v>11756643.73</v>
      </c>
    </row>
    <row r="33" spans="1:7" x14ac:dyDescent="0.2">
      <c r="A33" s="10" t="s">
        <v>40</v>
      </c>
      <c r="B33" s="3">
        <v>0</v>
      </c>
      <c r="C33" s="3">
        <v>0</v>
      </c>
      <c r="D33" s="3">
        <f t="shared" ref="D33:D41" si="10">+B33+C33</f>
        <v>0</v>
      </c>
      <c r="E33" s="3">
        <v>0</v>
      </c>
      <c r="F33" s="3">
        <v>0</v>
      </c>
      <c r="G33" s="3">
        <f t="shared" ref="G33:G41" si="11">+D33-E33</f>
        <v>0</v>
      </c>
    </row>
    <row r="34" spans="1:7" x14ac:dyDescent="0.2">
      <c r="A34" s="10" t="s">
        <v>41</v>
      </c>
      <c r="B34" s="3">
        <v>0</v>
      </c>
      <c r="C34" s="3">
        <v>0</v>
      </c>
      <c r="D34" s="3">
        <f t="shared" si="10"/>
        <v>0</v>
      </c>
      <c r="E34" s="3">
        <v>0</v>
      </c>
      <c r="F34" s="3">
        <v>0</v>
      </c>
      <c r="G34" s="3">
        <f t="shared" si="11"/>
        <v>0</v>
      </c>
    </row>
    <row r="35" spans="1:7" x14ac:dyDescent="0.2">
      <c r="A35" s="10" t="s">
        <v>42</v>
      </c>
      <c r="B35" s="3">
        <v>0</v>
      </c>
      <c r="C35" s="3">
        <v>0</v>
      </c>
      <c r="D35" s="3">
        <f t="shared" si="10"/>
        <v>0</v>
      </c>
      <c r="E35" s="3">
        <v>0</v>
      </c>
      <c r="F35" s="3">
        <v>0</v>
      </c>
      <c r="G35" s="3">
        <f t="shared" si="11"/>
        <v>0</v>
      </c>
    </row>
    <row r="36" spans="1:7" x14ac:dyDescent="0.2">
      <c r="A36" s="10" t="s">
        <v>43</v>
      </c>
      <c r="B36" s="3">
        <v>1300000</v>
      </c>
      <c r="C36" s="3">
        <v>12118637</v>
      </c>
      <c r="D36" s="3">
        <f t="shared" si="10"/>
        <v>13418637</v>
      </c>
      <c r="E36" s="3">
        <v>1661993.27</v>
      </c>
      <c r="F36" s="3">
        <v>1661993.27</v>
      </c>
      <c r="G36" s="3">
        <f t="shared" si="11"/>
        <v>11756643.73</v>
      </c>
    </row>
    <row r="37" spans="1:7" x14ac:dyDescent="0.2">
      <c r="A37" s="10" t="s">
        <v>9</v>
      </c>
      <c r="B37" s="3">
        <v>0</v>
      </c>
      <c r="C37" s="3">
        <v>0</v>
      </c>
      <c r="D37" s="3">
        <f t="shared" si="10"/>
        <v>0</v>
      </c>
      <c r="E37" s="3">
        <v>0</v>
      </c>
      <c r="F37" s="3">
        <v>0</v>
      </c>
      <c r="G37" s="3">
        <f t="shared" si="11"/>
        <v>0</v>
      </c>
    </row>
    <row r="38" spans="1:7" x14ac:dyDescent="0.2">
      <c r="A38" s="10" t="s">
        <v>44</v>
      </c>
      <c r="B38" s="3">
        <v>0</v>
      </c>
      <c r="C38" s="3">
        <v>0</v>
      </c>
      <c r="D38" s="3">
        <f t="shared" si="10"/>
        <v>0</v>
      </c>
      <c r="E38" s="3">
        <v>0</v>
      </c>
      <c r="F38" s="3">
        <v>0</v>
      </c>
      <c r="G38" s="3">
        <f t="shared" si="11"/>
        <v>0</v>
      </c>
    </row>
    <row r="39" spans="1:7" x14ac:dyDescent="0.2">
      <c r="A39" s="10" t="s">
        <v>45</v>
      </c>
      <c r="B39" s="3">
        <v>0</v>
      </c>
      <c r="C39" s="3">
        <v>0</v>
      </c>
      <c r="D39" s="3">
        <f t="shared" si="10"/>
        <v>0</v>
      </c>
      <c r="E39" s="3">
        <v>0</v>
      </c>
      <c r="F39" s="3">
        <v>0</v>
      </c>
      <c r="G39" s="3">
        <f t="shared" si="11"/>
        <v>0</v>
      </c>
    </row>
    <row r="40" spans="1:7" x14ac:dyDescent="0.2">
      <c r="A40" s="10" t="s">
        <v>46</v>
      </c>
      <c r="B40" s="3">
        <v>0</v>
      </c>
      <c r="C40" s="3">
        <v>0</v>
      </c>
      <c r="D40" s="3">
        <f t="shared" si="10"/>
        <v>0</v>
      </c>
      <c r="E40" s="3">
        <v>0</v>
      </c>
      <c r="F40" s="3">
        <v>0</v>
      </c>
      <c r="G40" s="3">
        <f t="shared" si="11"/>
        <v>0</v>
      </c>
    </row>
    <row r="41" spans="1:7" x14ac:dyDescent="0.2">
      <c r="A41" s="10" t="s">
        <v>47</v>
      </c>
      <c r="B41" s="3">
        <v>0</v>
      </c>
      <c r="C41" s="3">
        <v>0</v>
      </c>
      <c r="D41" s="3">
        <f t="shared" si="10"/>
        <v>0</v>
      </c>
      <c r="E41" s="3">
        <v>0</v>
      </c>
      <c r="F41" s="3">
        <v>0</v>
      </c>
      <c r="G41" s="3">
        <f t="shared" si="11"/>
        <v>0</v>
      </c>
    </row>
    <row r="42" spans="1:7" x14ac:dyDescent="0.2">
      <c r="A42" s="13" t="s">
        <v>48</v>
      </c>
      <c r="B42" s="16">
        <f>+B43+B44+B45+B46+B47+B48+B49+B50+B51</f>
        <v>9540000</v>
      </c>
      <c r="C42" s="16">
        <f t="shared" ref="C42:G42" si="12">+C43+C44+C45+C46+C47+C48+C49+C50+C51</f>
        <v>0</v>
      </c>
      <c r="D42" s="16">
        <f t="shared" si="12"/>
        <v>9540000</v>
      </c>
      <c r="E42" s="16">
        <f t="shared" si="12"/>
        <v>317757.02</v>
      </c>
      <c r="F42" s="16">
        <f t="shared" si="12"/>
        <v>317757.02</v>
      </c>
      <c r="G42" s="16">
        <f t="shared" si="12"/>
        <v>9222242.9800000004</v>
      </c>
    </row>
    <row r="43" spans="1:7" x14ac:dyDescent="0.2">
      <c r="A43" s="10" t="s">
        <v>49</v>
      </c>
      <c r="B43" s="3">
        <v>1374800</v>
      </c>
      <c r="C43" s="3">
        <v>0</v>
      </c>
      <c r="D43" s="3">
        <f t="shared" ref="D43:D51" si="13">+B43+C43</f>
        <v>1374800</v>
      </c>
      <c r="E43" s="3">
        <v>120717.1</v>
      </c>
      <c r="F43" s="3">
        <v>120717.1</v>
      </c>
      <c r="G43" s="3">
        <f t="shared" ref="G43:G51" si="14">+D43-E43</f>
        <v>1254082.8999999999</v>
      </c>
    </row>
    <row r="44" spans="1:7" x14ac:dyDescent="0.2">
      <c r="A44" s="10" t="s">
        <v>50</v>
      </c>
      <c r="B44" s="3">
        <v>157500</v>
      </c>
      <c r="C44" s="3">
        <v>0</v>
      </c>
      <c r="D44" s="3">
        <f t="shared" si="13"/>
        <v>157500</v>
      </c>
      <c r="E44" s="3">
        <v>29912.92</v>
      </c>
      <c r="F44" s="3">
        <v>29912.92</v>
      </c>
      <c r="G44" s="3">
        <f t="shared" si="14"/>
        <v>127587.08</v>
      </c>
    </row>
    <row r="45" spans="1:7" x14ac:dyDescent="0.2">
      <c r="A45" s="10" t="s">
        <v>51</v>
      </c>
      <c r="B45" s="3">
        <v>0</v>
      </c>
      <c r="C45" s="3">
        <v>0</v>
      </c>
      <c r="D45" s="3">
        <f t="shared" si="13"/>
        <v>0</v>
      </c>
      <c r="E45" s="3">
        <v>0</v>
      </c>
      <c r="F45" s="3">
        <v>0</v>
      </c>
      <c r="G45" s="3">
        <f t="shared" si="14"/>
        <v>0</v>
      </c>
    </row>
    <row r="46" spans="1:7" x14ac:dyDescent="0.2">
      <c r="A46" s="10" t="s">
        <v>52</v>
      </c>
      <c r="B46" s="3">
        <v>1538000</v>
      </c>
      <c r="C46" s="3">
        <v>0</v>
      </c>
      <c r="D46" s="3">
        <f t="shared" si="13"/>
        <v>1538000</v>
      </c>
      <c r="E46" s="3">
        <v>0</v>
      </c>
      <c r="F46" s="3">
        <v>0</v>
      </c>
      <c r="G46" s="3">
        <f t="shared" si="14"/>
        <v>1538000</v>
      </c>
    </row>
    <row r="47" spans="1:7" x14ac:dyDescent="0.2">
      <c r="A47" s="10" t="s">
        <v>53</v>
      </c>
      <c r="B47" s="3">
        <v>0</v>
      </c>
      <c r="C47" s="3">
        <v>0</v>
      </c>
      <c r="D47" s="3">
        <f t="shared" si="13"/>
        <v>0</v>
      </c>
      <c r="E47" s="3">
        <v>0</v>
      </c>
      <c r="F47" s="3">
        <v>0</v>
      </c>
      <c r="G47" s="3">
        <f t="shared" si="14"/>
        <v>0</v>
      </c>
    </row>
    <row r="48" spans="1:7" x14ac:dyDescent="0.2">
      <c r="A48" s="10" t="s">
        <v>54</v>
      </c>
      <c r="B48" s="3">
        <v>1391450</v>
      </c>
      <c r="C48" s="3">
        <v>0</v>
      </c>
      <c r="D48" s="3">
        <f t="shared" si="13"/>
        <v>1391450</v>
      </c>
      <c r="E48" s="3">
        <v>20126</v>
      </c>
      <c r="F48" s="3">
        <v>20126</v>
      </c>
      <c r="G48" s="3">
        <f t="shared" si="14"/>
        <v>1371324</v>
      </c>
    </row>
    <row r="49" spans="1:7" x14ac:dyDescent="0.2">
      <c r="A49" s="10" t="s">
        <v>55</v>
      </c>
      <c r="B49" s="3">
        <v>0</v>
      </c>
      <c r="C49" s="3">
        <v>0</v>
      </c>
      <c r="D49" s="3">
        <f t="shared" si="13"/>
        <v>0</v>
      </c>
      <c r="E49" s="3">
        <v>0</v>
      </c>
      <c r="F49" s="3">
        <v>0</v>
      </c>
      <c r="G49" s="3">
        <f t="shared" si="14"/>
        <v>0</v>
      </c>
    </row>
    <row r="50" spans="1:7" x14ac:dyDescent="0.2">
      <c r="A50" s="10" t="s">
        <v>56</v>
      </c>
      <c r="B50" s="3">
        <v>4370000</v>
      </c>
      <c r="C50" s="3">
        <v>0</v>
      </c>
      <c r="D50" s="3">
        <f t="shared" si="13"/>
        <v>4370000</v>
      </c>
      <c r="E50" s="3">
        <v>0</v>
      </c>
      <c r="F50" s="3">
        <v>0</v>
      </c>
      <c r="G50" s="3">
        <f t="shared" si="14"/>
        <v>4370000</v>
      </c>
    </row>
    <row r="51" spans="1:7" x14ac:dyDescent="0.2">
      <c r="A51" s="10" t="s">
        <v>57</v>
      </c>
      <c r="B51" s="3">
        <v>708250</v>
      </c>
      <c r="C51" s="3">
        <v>0</v>
      </c>
      <c r="D51" s="3">
        <f t="shared" si="13"/>
        <v>708250</v>
      </c>
      <c r="E51" s="3">
        <v>147001</v>
      </c>
      <c r="F51" s="3">
        <v>147001</v>
      </c>
      <c r="G51" s="3">
        <f t="shared" si="14"/>
        <v>561249</v>
      </c>
    </row>
    <row r="52" spans="1:7" x14ac:dyDescent="0.2">
      <c r="A52" s="13" t="s">
        <v>58</v>
      </c>
      <c r="B52" s="16">
        <f>+B53+B54+B55</f>
        <v>21621870</v>
      </c>
      <c r="C52" s="16">
        <f t="shared" ref="C52:G52" si="15">+C53+C54+C55</f>
        <v>0</v>
      </c>
      <c r="D52" s="16">
        <f t="shared" si="15"/>
        <v>21621870</v>
      </c>
      <c r="E52" s="16">
        <f t="shared" si="15"/>
        <v>0</v>
      </c>
      <c r="F52" s="16">
        <f t="shared" si="15"/>
        <v>0</v>
      </c>
      <c r="G52" s="16">
        <f t="shared" si="15"/>
        <v>21621870</v>
      </c>
    </row>
    <row r="53" spans="1:7" x14ac:dyDescent="0.2">
      <c r="A53" s="10" t="s">
        <v>59</v>
      </c>
      <c r="B53" s="3">
        <v>0</v>
      </c>
      <c r="C53" s="3">
        <v>0</v>
      </c>
      <c r="D53" s="3">
        <f t="shared" ref="D53:D55" si="16">+B53+C53</f>
        <v>0</v>
      </c>
      <c r="E53" s="3">
        <v>0</v>
      </c>
      <c r="F53" s="3">
        <v>0</v>
      </c>
      <c r="G53" s="3">
        <f t="shared" ref="G53:G55" si="17">+D53-E53</f>
        <v>0</v>
      </c>
    </row>
    <row r="54" spans="1:7" x14ac:dyDescent="0.2">
      <c r="A54" s="10" t="s">
        <v>60</v>
      </c>
      <c r="B54" s="3">
        <v>21621870</v>
      </c>
      <c r="C54" s="3">
        <v>0</v>
      </c>
      <c r="D54" s="3">
        <f t="shared" si="16"/>
        <v>21621870</v>
      </c>
      <c r="E54" s="3">
        <v>0</v>
      </c>
      <c r="F54" s="3">
        <v>0</v>
      </c>
      <c r="G54" s="3">
        <f t="shared" si="17"/>
        <v>21621870</v>
      </c>
    </row>
    <row r="55" spans="1:7" x14ac:dyDescent="0.2">
      <c r="A55" s="10" t="s">
        <v>61</v>
      </c>
      <c r="B55" s="3">
        <v>0</v>
      </c>
      <c r="C55" s="3">
        <v>0</v>
      </c>
      <c r="D55" s="3">
        <f t="shared" si="16"/>
        <v>0</v>
      </c>
      <c r="E55" s="3">
        <v>0</v>
      </c>
      <c r="F55" s="3">
        <v>0</v>
      </c>
      <c r="G55" s="3">
        <f t="shared" si="17"/>
        <v>0</v>
      </c>
    </row>
    <row r="56" spans="1:7" x14ac:dyDescent="0.2">
      <c r="A56" s="13" t="s">
        <v>62</v>
      </c>
      <c r="B56" s="16">
        <f>+B57+B58+B59+B60+B61+B62+B63</f>
        <v>0</v>
      </c>
      <c r="C56" s="16">
        <f t="shared" ref="C56:G56" si="18">+C57+C58+C59+C60+C61+C62+C63</f>
        <v>0</v>
      </c>
      <c r="D56" s="16">
        <f t="shared" si="18"/>
        <v>0</v>
      </c>
      <c r="E56" s="16">
        <f t="shared" si="18"/>
        <v>0</v>
      </c>
      <c r="F56" s="16">
        <f t="shared" si="18"/>
        <v>0</v>
      </c>
      <c r="G56" s="16">
        <f t="shared" si="18"/>
        <v>0</v>
      </c>
    </row>
    <row r="57" spans="1:7" x14ac:dyDescent="0.2">
      <c r="A57" s="10" t="s">
        <v>63</v>
      </c>
      <c r="B57" s="3">
        <v>0</v>
      </c>
      <c r="C57" s="3">
        <v>0</v>
      </c>
      <c r="D57" s="3">
        <f t="shared" ref="D57:D63" si="19">+B57+C57</f>
        <v>0</v>
      </c>
      <c r="E57" s="3">
        <v>0</v>
      </c>
      <c r="F57" s="3">
        <v>0</v>
      </c>
      <c r="G57" s="3">
        <f t="shared" ref="G57:G63" si="20">+D57-E57</f>
        <v>0</v>
      </c>
    </row>
    <row r="58" spans="1:7" x14ac:dyDescent="0.2">
      <c r="A58" s="10" t="s">
        <v>64</v>
      </c>
      <c r="B58" s="3">
        <v>0</v>
      </c>
      <c r="C58" s="3">
        <v>0</v>
      </c>
      <c r="D58" s="3">
        <f t="shared" si="19"/>
        <v>0</v>
      </c>
      <c r="E58" s="3">
        <v>0</v>
      </c>
      <c r="F58" s="3">
        <v>0</v>
      </c>
      <c r="G58" s="3">
        <f t="shared" si="20"/>
        <v>0</v>
      </c>
    </row>
    <row r="59" spans="1:7" x14ac:dyDescent="0.2">
      <c r="A59" s="10" t="s">
        <v>65</v>
      </c>
      <c r="B59" s="3">
        <v>0</v>
      </c>
      <c r="C59" s="3">
        <v>0</v>
      </c>
      <c r="D59" s="3">
        <f t="shared" si="19"/>
        <v>0</v>
      </c>
      <c r="E59" s="3">
        <v>0</v>
      </c>
      <c r="F59" s="3">
        <v>0</v>
      </c>
      <c r="G59" s="3">
        <f t="shared" si="20"/>
        <v>0</v>
      </c>
    </row>
    <row r="60" spans="1:7" x14ac:dyDescent="0.2">
      <c r="A60" s="10" t="s">
        <v>66</v>
      </c>
      <c r="B60" s="3">
        <v>0</v>
      </c>
      <c r="C60" s="3">
        <v>0</v>
      </c>
      <c r="D60" s="3">
        <f t="shared" si="19"/>
        <v>0</v>
      </c>
      <c r="E60" s="3">
        <v>0</v>
      </c>
      <c r="F60" s="3">
        <v>0</v>
      </c>
      <c r="G60" s="3">
        <f t="shared" si="20"/>
        <v>0</v>
      </c>
    </row>
    <row r="61" spans="1:7" x14ac:dyDescent="0.2">
      <c r="A61" s="10" t="s">
        <v>67</v>
      </c>
      <c r="B61" s="3">
        <v>0</v>
      </c>
      <c r="C61" s="3">
        <v>0</v>
      </c>
      <c r="D61" s="3">
        <f t="shared" si="19"/>
        <v>0</v>
      </c>
      <c r="E61" s="3">
        <v>0</v>
      </c>
      <c r="F61" s="3">
        <v>0</v>
      </c>
      <c r="G61" s="3">
        <f t="shared" si="20"/>
        <v>0</v>
      </c>
    </row>
    <row r="62" spans="1:7" x14ac:dyDescent="0.2">
      <c r="A62" s="10" t="s">
        <v>68</v>
      </c>
      <c r="B62" s="3">
        <v>0</v>
      </c>
      <c r="C62" s="3">
        <v>0</v>
      </c>
      <c r="D62" s="3">
        <f t="shared" si="19"/>
        <v>0</v>
      </c>
      <c r="E62" s="3">
        <v>0</v>
      </c>
      <c r="F62" s="3">
        <v>0</v>
      </c>
      <c r="G62" s="3">
        <f t="shared" si="20"/>
        <v>0</v>
      </c>
    </row>
    <row r="63" spans="1:7" x14ac:dyDescent="0.2">
      <c r="A63" s="10" t="s">
        <v>69</v>
      </c>
      <c r="B63" s="3">
        <v>0</v>
      </c>
      <c r="C63" s="3">
        <v>0</v>
      </c>
      <c r="D63" s="3">
        <f t="shared" si="19"/>
        <v>0</v>
      </c>
      <c r="E63" s="3">
        <v>0</v>
      </c>
      <c r="F63" s="3">
        <v>0</v>
      </c>
      <c r="G63" s="3">
        <f t="shared" si="20"/>
        <v>0</v>
      </c>
    </row>
    <row r="64" spans="1:7" x14ac:dyDescent="0.2">
      <c r="A64" s="13" t="s">
        <v>70</v>
      </c>
      <c r="B64" s="16">
        <f>+B65+B66+B67</f>
        <v>0</v>
      </c>
      <c r="C64" s="16">
        <f t="shared" ref="C64:G64" si="21">+C65+C66+C67</f>
        <v>0</v>
      </c>
      <c r="D64" s="16">
        <f t="shared" si="21"/>
        <v>0</v>
      </c>
      <c r="E64" s="16">
        <f t="shared" si="21"/>
        <v>0</v>
      </c>
      <c r="F64" s="16">
        <f t="shared" si="21"/>
        <v>0</v>
      </c>
      <c r="G64" s="16">
        <f t="shared" si="21"/>
        <v>0</v>
      </c>
    </row>
    <row r="65" spans="1:7" x14ac:dyDescent="0.2">
      <c r="A65" s="10" t="s">
        <v>10</v>
      </c>
      <c r="B65" s="3">
        <v>0</v>
      </c>
      <c r="C65" s="3">
        <v>0</v>
      </c>
      <c r="D65" s="3">
        <f t="shared" ref="D65:D67" si="22">+B65+C65</f>
        <v>0</v>
      </c>
      <c r="E65" s="3">
        <v>0</v>
      </c>
      <c r="F65" s="3">
        <v>0</v>
      </c>
      <c r="G65" s="3">
        <f t="shared" ref="G65:G67" si="23">+D65-E65</f>
        <v>0</v>
      </c>
    </row>
    <row r="66" spans="1:7" x14ac:dyDescent="0.2">
      <c r="A66" s="10" t="s">
        <v>71</v>
      </c>
      <c r="B66" s="3">
        <v>0</v>
      </c>
      <c r="C66" s="3">
        <v>0</v>
      </c>
      <c r="D66" s="3">
        <f t="shared" si="22"/>
        <v>0</v>
      </c>
      <c r="E66" s="3">
        <v>0</v>
      </c>
      <c r="F66" s="3">
        <v>0</v>
      </c>
      <c r="G66" s="3">
        <f t="shared" si="23"/>
        <v>0</v>
      </c>
    </row>
    <row r="67" spans="1:7" x14ac:dyDescent="0.2">
      <c r="A67" s="10" t="s">
        <v>72</v>
      </c>
      <c r="B67" s="3">
        <v>0</v>
      </c>
      <c r="C67" s="3">
        <v>0</v>
      </c>
      <c r="D67" s="3">
        <f t="shared" si="22"/>
        <v>0</v>
      </c>
      <c r="E67" s="3">
        <v>0</v>
      </c>
      <c r="F67" s="3">
        <v>0</v>
      </c>
      <c r="G67" s="3">
        <f t="shared" si="23"/>
        <v>0</v>
      </c>
    </row>
    <row r="68" spans="1:7" x14ac:dyDescent="0.2">
      <c r="A68" s="13" t="s">
        <v>73</v>
      </c>
      <c r="B68" s="16">
        <f>+B69+B70+B71+B72+B73+B74+B75</f>
        <v>0</v>
      </c>
      <c r="C68" s="16">
        <f t="shared" ref="C68:G68" si="24">+C69+C70+C71+C72+C73+C74+C75</f>
        <v>0</v>
      </c>
      <c r="D68" s="16">
        <f t="shared" si="24"/>
        <v>0</v>
      </c>
      <c r="E68" s="16">
        <f t="shared" si="24"/>
        <v>0</v>
      </c>
      <c r="F68" s="16">
        <f t="shared" si="24"/>
        <v>0</v>
      </c>
      <c r="G68" s="16">
        <f t="shared" si="24"/>
        <v>0</v>
      </c>
    </row>
    <row r="69" spans="1:7" x14ac:dyDescent="0.2">
      <c r="A69" s="10" t="s">
        <v>74</v>
      </c>
      <c r="B69" s="3">
        <v>0</v>
      </c>
      <c r="C69" s="3">
        <v>0</v>
      </c>
      <c r="D69" s="3">
        <f>+B69+C69</f>
        <v>0</v>
      </c>
      <c r="E69" s="3">
        <v>0</v>
      </c>
      <c r="F69" s="3">
        <v>0</v>
      </c>
      <c r="G69" s="3">
        <f>+D69-E69</f>
        <v>0</v>
      </c>
    </row>
    <row r="70" spans="1:7" x14ac:dyDescent="0.2">
      <c r="A70" s="10" t="s">
        <v>75</v>
      </c>
      <c r="B70" s="3">
        <v>0</v>
      </c>
      <c r="C70" s="3">
        <v>0</v>
      </c>
      <c r="D70" s="3">
        <f t="shared" ref="D70:D75" si="25">+B70+C70</f>
        <v>0</v>
      </c>
      <c r="E70" s="3">
        <v>0</v>
      </c>
      <c r="F70" s="3">
        <v>0</v>
      </c>
      <c r="G70" s="3">
        <f t="shared" ref="G70:G75" si="26">+D70-E70</f>
        <v>0</v>
      </c>
    </row>
    <row r="71" spans="1:7" x14ac:dyDescent="0.2">
      <c r="A71" s="10" t="s">
        <v>76</v>
      </c>
      <c r="B71" s="3">
        <v>0</v>
      </c>
      <c r="C71" s="3">
        <v>0</v>
      </c>
      <c r="D71" s="3">
        <f t="shared" si="25"/>
        <v>0</v>
      </c>
      <c r="E71" s="3">
        <v>0</v>
      </c>
      <c r="F71" s="3">
        <v>0</v>
      </c>
      <c r="G71" s="3">
        <f t="shared" si="26"/>
        <v>0</v>
      </c>
    </row>
    <row r="72" spans="1:7" x14ac:dyDescent="0.2">
      <c r="A72" s="10" t="s">
        <v>77</v>
      </c>
      <c r="B72" s="3">
        <v>0</v>
      </c>
      <c r="C72" s="3">
        <v>0</v>
      </c>
      <c r="D72" s="3">
        <f t="shared" si="25"/>
        <v>0</v>
      </c>
      <c r="E72" s="3">
        <v>0</v>
      </c>
      <c r="F72" s="3">
        <v>0</v>
      </c>
      <c r="G72" s="3">
        <f t="shared" si="26"/>
        <v>0</v>
      </c>
    </row>
    <row r="73" spans="1:7" x14ac:dyDescent="0.2">
      <c r="A73" s="10" t="s">
        <v>78</v>
      </c>
      <c r="B73" s="3">
        <v>0</v>
      </c>
      <c r="C73" s="3">
        <v>0</v>
      </c>
      <c r="D73" s="3">
        <f t="shared" si="25"/>
        <v>0</v>
      </c>
      <c r="E73" s="3">
        <v>0</v>
      </c>
      <c r="F73" s="3">
        <v>0</v>
      </c>
      <c r="G73" s="3">
        <f t="shared" si="26"/>
        <v>0</v>
      </c>
    </row>
    <row r="74" spans="1:7" x14ac:dyDescent="0.2">
      <c r="A74" s="10" t="s">
        <v>79</v>
      </c>
      <c r="B74" s="3">
        <v>0</v>
      </c>
      <c r="C74" s="3">
        <v>0</v>
      </c>
      <c r="D74" s="3">
        <f t="shared" si="25"/>
        <v>0</v>
      </c>
      <c r="E74" s="3">
        <v>0</v>
      </c>
      <c r="F74" s="3">
        <v>0</v>
      </c>
      <c r="G74" s="3">
        <f t="shared" si="26"/>
        <v>0</v>
      </c>
    </row>
    <row r="75" spans="1:7" x14ac:dyDescent="0.2">
      <c r="A75" s="11" t="s">
        <v>80</v>
      </c>
      <c r="B75" s="4">
        <v>0</v>
      </c>
      <c r="C75" s="4">
        <v>0</v>
      </c>
      <c r="D75" s="4">
        <f t="shared" si="25"/>
        <v>0</v>
      </c>
      <c r="E75" s="4">
        <v>0</v>
      </c>
      <c r="F75" s="4">
        <v>0</v>
      </c>
      <c r="G75" s="4">
        <f t="shared" si="26"/>
        <v>0</v>
      </c>
    </row>
    <row r="76" spans="1:7" x14ac:dyDescent="0.2">
      <c r="A76" s="12" t="s">
        <v>8</v>
      </c>
      <c r="B76" s="5">
        <f>+B4+B12+B22+B32+B42+B52+B56+B64+B68</f>
        <v>127758959</v>
      </c>
      <c r="C76" s="5">
        <f t="shared" ref="C76:G76" si="27">+C4+C12+C22+C32+C42+C52+C56+C64+C68</f>
        <v>12590498</v>
      </c>
      <c r="D76" s="5">
        <f t="shared" si="27"/>
        <v>140349457</v>
      </c>
      <c r="E76" s="5">
        <f t="shared" si="27"/>
        <v>37040266.260000005</v>
      </c>
      <c r="F76" s="5">
        <f t="shared" si="27"/>
        <v>35837713.340000004</v>
      </c>
      <c r="G76" s="5">
        <f t="shared" si="27"/>
        <v>103309190.74000001</v>
      </c>
    </row>
    <row r="79" spans="1:7" ht="12.75" x14ac:dyDescent="0.2">
      <c r="A79" s="17" t="s">
        <v>81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EC99C1-41C4-4453-8094-73A8A7CA7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Carlo Mota</cp:lastModifiedBy>
  <cp:revision/>
  <cp:lastPrinted>2026-07-16T19:45:00Z</cp:lastPrinted>
  <dcterms:created xsi:type="dcterms:W3CDTF">2014-02-10T03:37:14Z</dcterms:created>
  <dcterms:modified xsi:type="dcterms:W3CDTF">2026-07-23T17:19:52Z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